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D:\mixed\FDP\QUARTERLY\Q4\"/>
    </mc:Choice>
  </mc:AlternateContent>
  <xr:revisionPtr revIDLastSave="0" documentId="13_ncr:1_{F5B4796B-B25D-4CCA-9F5D-46B704B965C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Form 9 - SCF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E40" i="1"/>
  <c r="G39" i="1"/>
  <c r="F37" i="1"/>
  <c r="E37" i="1"/>
  <c r="E38" i="1"/>
  <c r="D38" i="1"/>
  <c r="F38" i="1"/>
  <c r="G36" i="1"/>
  <c r="G31" i="1"/>
  <c r="E26" i="1"/>
  <c r="F26" i="1"/>
  <c r="G13" i="1"/>
  <c r="D26" i="1"/>
  <c r="G19" i="1"/>
  <c r="G34" i="1"/>
  <c r="G33" i="1"/>
  <c r="G35" i="1"/>
  <c r="G30" i="1"/>
  <c r="G23" i="1"/>
  <c r="G24" i="1"/>
  <c r="G25" i="1"/>
  <c r="G22" i="1"/>
  <c r="F20" i="1"/>
  <c r="D20" i="1"/>
  <c r="G14" i="1"/>
  <c r="G15" i="1"/>
  <c r="G16" i="1"/>
  <c r="G17" i="1"/>
  <c r="G18" i="1"/>
  <c r="G37" i="1" l="1"/>
  <c r="G26" i="1"/>
  <c r="F27" i="1"/>
  <c r="F40" i="1" s="1"/>
  <c r="D27" i="1"/>
  <c r="D40" i="1" s="1"/>
  <c r="E20" i="1"/>
  <c r="E27" i="1" s="1"/>
  <c r="G20" i="1"/>
  <c r="G40" i="1" l="1"/>
  <c r="G27" i="1"/>
  <c r="G38" i="1" s="1"/>
</calcChain>
</file>

<file path=xl/sharedStrings.xml><?xml version="1.0" encoding="utf-8"?>
<sst xmlns="http://schemas.openxmlformats.org/spreadsheetml/2006/main" count="55" uniqueCount="53">
  <si>
    <t>FDP Form 9 - Statement of Cash Flows</t>
  </si>
  <si>
    <t>(BLGF Memorandum Circular No. 09 - 2012 dated February 21, 2012, Annex 2)</t>
  </si>
  <si>
    <t>STATEMENT OF CASH FLOWS</t>
  </si>
  <si>
    <t>REGION:</t>
  </si>
  <si>
    <t>REGION VI - WESTERN VISAYAS</t>
  </si>
  <si>
    <t>CALENDAR YEAR:</t>
  </si>
  <si>
    <t>PROVINCE:</t>
  </si>
  <si>
    <t>NEGROS OCCIDENTAL</t>
  </si>
  <si>
    <t>QUARTER:</t>
  </si>
  <si>
    <t>CITY/MUNICIPALITY:</t>
  </si>
  <si>
    <t>CITY OF SAN CARLOS</t>
  </si>
  <si>
    <t>Interest Income</t>
  </si>
  <si>
    <t>Dividend Income</t>
  </si>
  <si>
    <t>Other Receipts</t>
  </si>
  <si>
    <t>Other Expenses</t>
  </si>
  <si>
    <t xml:space="preserve">We hereby certify that we have reviewed the contents and hereby attest to the veracity and correctness of the data or information contained in this document.
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</si>
  <si>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</si>
  <si>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</si>
  <si>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</si>
  <si>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</si>
  <si>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</si>
  <si>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</si>
  <si>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v3</t>
  </si>
  <si>
    <t>Cash Flows From Operating Activities</t>
  </si>
  <si>
    <t>Cash Inflows</t>
  </si>
  <si>
    <t>Collection from taxpayers</t>
  </si>
  <si>
    <t>Share from Internal Revenue Allotment</t>
  </si>
  <si>
    <t>Receipts from business/service income</t>
  </si>
  <si>
    <t>Collection of Receivables</t>
  </si>
  <si>
    <t>Total Cash InFlows</t>
  </si>
  <si>
    <t>Cash Outflows</t>
  </si>
  <si>
    <t>Payment of Expenses</t>
  </si>
  <si>
    <t>Payment of Suppliers and Creditors</t>
  </si>
  <si>
    <t>Payment of Employees</t>
  </si>
  <si>
    <t>Total Cash Outflows</t>
  </si>
  <si>
    <t>Net Cash Flow From Operating Activities</t>
  </si>
  <si>
    <t>Proceeds from Sale/Disposal of PPE</t>
  </si>
  <si>
    <t>Purchase/Const. of Investment Property</t>
  </si>
  <si>
    <t>Purchase/Const. of PPE</t>
  </si>
  <si>
    <t>Grant of Loans</t>
  </si>
  <si>
    <t>Total Cash Provided by Operating, Investing and Financing Activities</t>
  </si>
  <si>
    <t>Add: Cash at the Beginning of the Year</t>
  </si>
  <si>
    <t xml:space="preserve"> GENERAL FUND </t>
  </si>
  <si>
    <t xml:space="preserve"> SEF </t>
  </si>
  <si>
    <t xml:space="preserve"> TRUST FUND </t>
  </si>
  <si>
    <t xml:space="preserve"> TOTAL </t>
  </si>
  <si>
    <t>Cash Flows from Investing Activities</t>
  </si>
  <si>
    <t>Net Cash Flow from Investing Activities</t>
  </si>
  <si>
    <t>Cash Balance, September 30, 2024</t>
  </si>
  <si>
    <t>(SGD) JOSE VENFORT L. LEGARIA, CPA</t>
  </si>
  <si>
    <t>(SGD) RENATO Y. GUSTILO</t>
  </si>
  <si>
    <t>Interfund Transfer</t>
  </si>
  <si>
    <t>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</si>
</sst>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Roboto Condensed"/>
    </font>
    <font>
      <sz val="11"/>
      <color rgb="FF000000"/>
      <name val="Roboto Condensed"/>
    </font>
    <font>
      <b/>
      <sz val="11"/>
      <color rgb="FF000000"/>
      <name val="Roboto Condensed"/>
    </font>
    <font>
      <sz val="9"/>
      <color rgb="FF000000"/>
      <name val="Roboto Condensed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/>
    <xf numFmtId="43" fontId="1" fillId="2" borderId="0" applyFont="0" applyFill="0" applyBorder="0" applyAlignment="0" applyProtection="0"/>
    <xf numFmtId="43" fontId="8" fillId="0" borderId="0" applyFont="0" applyFill="0" applyBorder="0" applyAlignment="0" applyProtection="0"/>
  </cellStyleXfs>
  <cellXfs count="30"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/>
    <xf numFmtId="0" fontId="5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>
      <alignment horizontal="center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 applyProtection="1">
      <alignment wrapText="1"/>
      <protection locked="0"/>
    </xf>
    <xf numFmtId="0" fontId="7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43" fontId="5" fillId="2" borderId="0" xfId="3" applyFont="1" applyFill="1" applyProtection="1">
      <protection locked="0"/>
    </xf>
    <xf numFmtId="43" fontId="5" fillId="2" borderId="0" xfId="3" applyFont="1" applyFill="1"/>
    <xf numFmtId="43" fontId="5" fillId="2" borderId="1" xfId="3" applyFont="1" applyFill="1" applyBorder="1" applyProtection="1">
      <protection locked="0"/>
    </xf>
    <xf numFmtId="43" fontId="6" fillId="2" borderId="2" xfId="3" applyFont="1" applyFill="1" applyBorder="1" applyProtection="1">
      <protection locked="0"/>
    </xf>
    <xf numFmtId="43" fontId="6" fillId="2" borderId="2" xfId="3" applyFont="1" applyFill="1" applyBorder="1"/>
    <xf numFmtId="43" fontId="5" fillId="2" borderId="0" xfId="0" applyNumberFormat="1" applyFont="1" applyFill="1"/>
    <xf numFmtId="43" fontId="5" fillId="2" borderId="0" xfId="3" applyFont="1" applyFill="1" applyBorder="1" applyProtection="1">
      <protection locked="0"/>
    </xf>
    <xf numFmtId="43" fontId="5" fillId="2" borderId="1" xfId="3" applyFont="1" applyFill="1" applyBorder="1"/>
    <xf numFmtId="0" fontId="6" fillId="2" borderId="0" xfId="0" applyFont="1" applyFill="1" applyAlignment="1">
      <alignment horizontal="center"/>
    </xf>
  </cellXfs>
  <cellStyles count="4">
    <cellStyle name="Comma" xfId="3" builtinId="3"/>
    <cellStyle name="Comma 2" xfId="2" xr:uid="{207781ED-56AD-4440-AFED-51CB2F73E895}"/>
    <cellStyle name="Normal" xfId="0" builtinId="0"/>
    <cellStyle name="Normal 2" xfId="1" xr:uid="{0B6195C4-40D0-4AAF-B62D-1F6ECCFE70A5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25" zoomScale="85" zoomScaleNormal="85" workbookViewId="0">
      <selection activeCell="D38" sqref="D38"/>
    </sheetView>
  </sheetViews>
  <sheetFormatPr defaultRowHeight="15" x14ac:dyDescent="0.25"/>
  <cols>
    <col min="1" max="1" width="38.7109375" style="5" customWidth="1"/>
    <col min="2" max="5" width="20.7109375" style="5" customWidth="1"/>
    <col min="6" max="6" width="16.85546875" style="5" bestFit="1" customWidth="1"/>
    <col min="7" max="7" width="18.7109375" style="6" bestFit="1" customWidth="1"/>
    <col min="8" max="8" width="9.140625" style="6"/>
    <col min="9" max="9" width="14" style="6" bestFit="1" customWidth="1"/>
    <col min="10" max="16384" width="9.140625" style="6"/>
  </cols>
  <sheetData>
    <row r="1" spans="1:7" x14ac:dyDescent="0.25">
      <c r="A1" s="3" t="s">
        <v>0</v>
      </c>
      <c r="B1" s="4"/>
      <c r="C1" s="4"/>
      <c r="D1" s="4"/>
    </row>
    <row r="2" spans="1:7" s="7" customFormat="1" x14ac:dyDescent="0.25">
      <c r="A2" s="3" t="s">
        <v>1</v>
      </c>
    </row>
    <row r="3" spans="1:7" s="7" customFormat="1" x14ac:dyDescent="0.25">
      <c r="A3" s="8"/>
    </row>
    <row r="4" spans="1:7" x14ac:dyDescent="0.25">
      <c r="A4" s="29" t="s">
        <v>2</v>
      </c>
      <c r="B4" s="29"/>
      <c r="C4" s="29"/>
      <c r="D4" s="29"/>
      <c r="E4" s="29"/>
      <c r="F4" s="29"/>
      <c r="G4" s="29"/>
    </row>
    <row r="5" spans="1:7" x14ac:dyDescent="0.25">
      <c r="B5" s="10"/>
      <c r="C5" s="10"/>
      <c r="D5" s="10"/>
    </row>
    <row r="6" spans="1:7" x14ac:dyDescent="0.25">
      <c r="A6" s="11" t="s">
        <v>3</v>
      </c>
      <c r="B6" s="11" t="s">
        <v>4</v>
      </c>
      <c r="C6" s="12"/>
      <c r="D6" s="11" t="s">
        <v>5</v>
      </c>
      <c r="E6" s="5">
        <v>2024</v>
      </c>
    </row>
    <row r="7" spans="1:7" x14ac:dyDescent="0.25">
      <c r="A7" s="13" t="s">
        <v>6</v>
      </c>
      <c r="B7" s="14" t="s">
        <v>7</v>
      </c>
      <c r="C7" s="15"/>
      <c r="D7" s="16" t="s">
        <v>8</v>
      </c>
      <c r="E7" s="5">
        <v>4</v>
      </c>
    </row>
    <row r="8" spans="1:7" x14ac:dyDescent="0.25">
      <c r="A8" s="13" t="s">
        <v>9</v>
      </c>
      <c r="B8" s="14" t="s">
        <v>10</v>
      </c>
      <c r="C8" s="15"/>
      <c r="D8" s="17"/>
    </row>
    <row r="9" spans="1:7" x14ac:dyDescent="0.25">
      <c r="A9" s="13"/>
      <c r="B9" s="14"/>
      <c r="C9" s="15"/>
      <c r="D9" s="17"/>
    </row>
    <row r="10" spans="1:7" x14ac:dyDescent="0.25">
      <c r="D10" s="20" t="s">
        <v>42</v>
      </c>
      <c r="E10" s="20" t="s">
        <v>43</v>
      </c>
      <c r="F10" s="20" t="s">
        <v>44</v>
      </c>
      <c r="G10" s="9" t="s">
        <v>45</v>
      </c>
    </row>
    <row r="11" spans="1:7" x14ac:dyDescent="0.25">
      <c r="A11" s="5" t="s">
        <v>23</v>
      </c>
    </row>
    <row r="12" spans="1:7" x14ac:dyDescent="0.25">
      <c r="A12" s="5" t="s">
        <v>24</v>
      </c>
    </row>
    <row r="13" spans="1:7" x14ac:dyDescent="0.25">
      <c r="B13" s="5" t="s">
        <v>25</v>
      </c>
      <c r="D13" s="22">
        <v>153392978.50999999</v>
      </c>
      <c r="E13" s="22">
        <v>45212343.390000001</v>
      </c>
      <c r="F13" s="22"/>
      <c r="G13" s="22">
        <f>SUM(D13:F13)</f>
        <v>198605321.89999998</v>
      </c>
    </row>
    <row r="14" spans="1:7" x14ac:dyDescent="0.25">
      <c r="B14" s="5" t="s">
        <v>26</v>
      </c>
      <c r="D14" s="22">
        <v>1212172458</v>
      </c>
      <c r="E14" s="22"/>
      <c r="F14" s="22"/>
      <c r="G14" s="22">
        <f t="shared" ref="G14:G18" si="0">SUM(D14:F14)</f>
        <v>1212172458</v>
      </c>
    </row>
    <row r="15" spans="1:7" x14ac:dyDescent="0.25">
      <c r="B15" s="5" t="s">
        <v>27</v>
      </c>
      <c r="D15" s="22">
        <v>255107144</v>
      </c>
      <c r="E15" s="22"/>
      <c r="F15" s="22"/>
      <c r="G15" s="22">
        <f t="shared" si="0"/>
        <v>255107144</v>
      </c>
    </row>
    <row r="16" spans="1:7" x14ac:dyDescent="0.25">
      <c r="B16" s="5" t="s">
        <v>28</v>
      </c>
      <c r="D16" s="22">
        <v>4899749.97</v>
      </c>
      <c r="E16" s="22">
        <v>6769</v>
      </c>
      <c r="F16" s="22">
        <v>66976.87</v>
      </c>
      <c r="G16" s="22">
        <f t="shared" si="0"/>
        <v>4973495.84</v>
      </c>
    </row>
    <row r="17" spans="1:7" x14ac:dyDescent="0.25">
      <c r="B17" s="5" t="s">
        <v>11</v>
      </c>
      <c r="D17" s="22">
        <v>9500870.4400000013</v>
      </c>
      <c r="E17" s="22">
        <v>1027045.93</v>
      </c>
      <c r="F17" s="22">
        <v>11915.47</v>
      </c>
      <c r="G17" s="22">
        <f t="shared" si="0"/>
        <v>10539831.840000002</v>
      </c>
    </row>
    <row r="18" spans="1:7" x14ac:dyDescent="0.25">
      <c r="B18" s="5" t="s">
        <v>12</v>
      </c>
      <c r="D18" s="22"/>
      <c r="F18" s="22"/>
      <c r="G18" s="22">
        <f t="shared" si="0"/>
        <v>0</v>
      </c>
    </row>
    <row r="19" spans="1:7" x14ac:dyDescent="0.25">
      <c r="B19" s="5" t="s">
        <v>13</v>
      </c>
      <c r="D19" s="28">
        <v>336526558.53999996</v>
      </c>
      <c r="E19" s="28">
        <v>21395353.43</v>
      </c>
      <c r="F19" s="28">
        <v>87869802.909999996</v>
      </c>
      <c r="G19" s="28">
        <f>SUM(D19:F19)</f>
        <v>445791714.88</v>
      </c>
    </row>
    <row r="20" spans="1:7" x14ac:dyDescent="0.25">
      <c r="B20" s="5" t="s">
        <v>29</v>
      </c>
      <c r="D20" s="27">
        <f>SUM(D13:D19)</f>
        <v>1971599759.46</v>
      </c>
      <c r="E20" s="27">
        <f t="shared" ref="E20:G20" si="1">SUM(E13:E19)</f>
        <v>67641511.75</v>
      </c>
      <c r="F20" s="27">
        <f>SUM(F13:F19)</f>
        <v>87948695.25</v>
      </c>
      <c r="G20" s="27">
        <f t="shared" si="1"/>
        <v>2127189966.46</v>
      </c>
    </row>
    <row r="21" spans="1:7" x14ac:dyDescent="0.25">
      <c r="A21" s="5" t="s">
        <v>30</v>
      </c>
      <c r="D21" s="21"/>
      <c r="E21" s="21"/>
      <c r="F21" s="21"/>
      <c r="G21" s="22"/>
    </row>
    <row r="22" spans="1:7" x14ac:dyDescent="0.25">
      <c r="B22" s="5" t="s">
        <v>31</v>
      </c>
      <c r="D22" s="21">
        <v>166447022.19999996</v>
      </c>
      <c r="E22" s="21">
        <v>7439729.2199999997</v>
      </c>
      <c r="F22" s="21">
        <v>697585.38</v>
      </c>
      <c r="G22" s="22">
        <f>SUM(D22:F22)</f>
        <v>174584336.79999995</v>
      </c>
    </row>
    <row r="23" spans="1:7" x14ac:dyDescent="0.25">
      <c r="B23" s="5" t="s">
        <v>32</v>
      </c>
      <c r="D23" s="21">
        <v>275396866.99000001</v>
      </c>
      <c r="E23" s="21">
        <v>40013211.199999996</v>
      </c>
      <c r="F23" s="21">
        <v>5656669.7599999998</v>
      </c>
      <c r="G23" s="22">
        <f t="shared" ref="G23:G25" si="2">SUM(D23:F23)</f>
        <v>321066747.94999999</v>
      </c>
    </row>
    <row r="24" spans="1:7" x14ac:dyDescent="0.25">
      <c r="B24" s="5" t="s">
        <v>33</v>
      </c>
      <c r="D24" s="21">
        <v>574975704.13000011</v>
      </c>
      <c r="E24" s="21">
        <v>7257613.4000000004</v>
      </c>
      <c r="F24" s="21">
        <v>73921615.219999999</v>
      </c>
      <c r="G24" s="22">
        <f t="shared" si="2"/>
        <v>656154932.75000012</v>
      </c>
    </row>
    <row r="25" spans="1:7" x14ac:dyDescent="0.25">
      <c r="B25" s="5" t="s">
        <v>14</v>
      </c>
      <c r="D25" s="21">
        <v>823741394.65999985</v>
      </c>
      <c r="E25" s="21">
        <v>6834852.6799999997</v>
      </c>
      <c r="F25" s="21">
        <v>17170652.309999999</v>
      </c>
      <c r="G25" s="22">
        <f t="shared" si="2"/>
        <v>847746899.64999974</v>
      </c>
    </row>
    <row r="26" spans="1:7" x14ac:dyDescent="0.25">
      <c r="B26" s="5" t="s">
        <v>34</v>
      </c>
      <c r="D26" s="23">
        <f>SUM(D22:D25)</f>
        <v>1840560987.98</v>
      </c>
      <c r="E26" s="23">
        <f t="shared" ref="E26:G26" si="3">SUM(E22:E25)</f>
        <v>61545406.499999993</v>
      </c>
      <c r="F26" s="23">
        <f t="shared" si="3"/>
        <v>97446522.670000002</v>
      </c>
      <c r="G26" s="23">
        <f t="shared" si="3"/>
        <v>1999552917.1499996</v>
      </c>
    </row>
    <row r="27" spans="1:7" ht="14.25" customHeight="1" x14ac:dyDescent="0.25">
      <c r="A27" s="5" t="s">
        <v>35</v>
      </c>
      <c r="D27" s="21">
        <f>D20-D26</f>
        <v>131038771.48000002</v>
      </c>
      <c r="E27" s="21">
        <f t="shared" ref="E27:F27" si="4">E20-E26</f>
        <v>6096105.2500000075</v>
      </c>
      <c r="F27" s="21">
        <f t="shared" si="4"/>
        <v>-9497827.4200000018</v>
      </c>
      <c r="G27" s="22">
        <f>SUM(D27:F27)</f>
        <v>127637049.31000002</v>
      </c>
    </row>
    <row r="28" spans="1:7" x14ac:dyDescent="0.25">
      <c r="A28" s="5" t="s">
        <v>46</v>
      </c>
      <c r="D28" s="21"/>
      <c r="E28" s="21"/>
      <c r="F28" s="21"/>
      <c r="G28" s="22"/>
    </row>
    <row r="29" spans="1:7" x14ac:dyDescent="0.25">
      <c r="A29" s="5" t="s">
        <v>24</v>
      </c>
      <c r="D29" s="21"/>
      <c r="E29" s="21"/>
      <c r="F29" s="21"/>
      <c r="G29" s="22"/>
    </row>
    <row r="30" spans="1:7" x14ac:dyDescent="0.25">
      <c r="B30" s="5" t="s">
        <v>36</v>
      </c>
      <c r="D30" s="22">
        <v>94500</v>
      </c>
      <c r="E30" s="21"/>
      <c r="F30" s="21"/>
      <c r="G30" s="22">
        <f>SUM(D30:F30)</f>
        <v>94500</v>
      </c>
    </row>
    <row r="31" spans="1:7" x14ac:dyDescent="0.25">
      <c r="B31" s="5" t="s">
        <v>51</v>
      </c>
      <c r="D31" s="22">
        <v>243000000</v>
      </c>
      <c r="E31" s="21"/>
      <c r="F31" s="21"/>
      <c r="G31" s="22">
        <f>SUM(D31:F31)</f>
        <v>243000000</v>
      </c>
    </row>
    <row r="32" spans="1:7" x14ac:dyDescent="0.25">
      <c r="A32" s="5" t="s">
        <v>30</v>
      </c>
      <c r="D32" s="21"/>
      <c r="E32" s="21"/>
      <c r="F32" s="21"/>
      <c r="G32" s="22"/>
    </row>
    <row r="33" spans="1:9" x14ac:dyDescent="0.25">
      <c r="B33" s="5" t="s">
        <v>37</v>
      </c>
      <c r="D33" s="21">
        <v>144377310.78999999</v>
      </c>
      <c r="E33" s="21">
        <v>1324830</v>
      </c>
      <c r="F33" s="21">
        <v>25152739.59</v>
      </c>
      <c r="G33" s="22">
        <f>SUM(D33:F33)</f>
        <v>170854880.38</v>
      </c>
      <c r="I33" s="26"/>
    </row>
    <row r="34" spans="1:9" x14ac:dyDescent="0.25">
      <c r="B34" s="5" t="s">
        <v>38</v>
      </c>
      <c r="D34" s="21">
        <v>97161795.780000001</v>
      </c>
      <c r="E34" s="21">
        <v>19840099.870000001</v>
      </c>
      <c r="F34" s="21"/>
      <c r="G34" s="22">
        <f>SUM(D34:F34)</f>
        <v>117001895.65000001</v>
      </c>
      <c r="I34" s="26"/>
    </row>
    <row r="35" spans="1:9" x14ac:dyDescent="0.25">
      <c r="B35" s="5" t="s">
        <v>52</v>
      </c>
      <c r="D35" s="21">
        <v>17258003.960000001</v>
      </c>
      <c r="E35" s="21">
        <v>990415.86</v>
      </c>
      <c r="F35" s="21"/>
      <c r="G35" s="22">
        <f t="shared" ref="G35:G36" si="5">SUM(D35:F35)</f>
        <v>18248419.82</v>
      </c>
    </row>
    <row r="36" spans="1:9" x14ac:dyDescent="0.25">
      <c r="B36" s="5" t="s">
        <v>39</v>
      </c>
      <c r="D36" s="21">
        <v>588000</v>
      </c>
      <c r="E36" s="21"/>
      <c r="F36" s="21">
        <v>98000</v>
      </c>
      <c r="G36" s="22">
        <f t="shared" si="5"/>
        <v>686000</v>
      </c>
    </row>
    <row r="37" spans="1:9" x14ac:dyDescent="0.25">
      <c r="A37" s="5" t="s">
        <v>47</v>
      </c>
      <c r="D37" s="23">
        <f>D30+D31-D33-D34-D35-D36</f>
        <v>-16290610.529999994</v>
      </c>
      <c r="E37" s="23">
        <f>E30+E31-E33-E34-E35-E36</f>
        <v>-22155345.73</v>
      </c>
      <c r="F37" s="23">
        <f>F30+F31-F33-F34-F35-F36</f>
        <v>-25250739.59</v>
      </c>
      <c r="G37" s="23">
        <f>SUM(D37:F37)</f>
        <v>-63696695.849999994</v>
      </c>
    </row>
    <row r="38" spans="1:9" x14ac:dyDescent="0.25">
      <c r="A38" s="5" t="s">
        <v>40</v>
      </c>
      <c r="D38" s="23">
        <f>D27+D37</f>
        <v>114748160.95000002</v>
      </c>
      <c r="E38" s="23">
        <f>E27+E37</f>
        <v>-16059240.479999993</v>
      </c>
      <c r="F38" s="23">
        <f>F27+F37</f>
        <v>-34748567.010000005</v>
      </c>
      <c r="G38" s="23">
        <f t="shared" ref="E38:G38" si="6">G27+G37</f>
        <v>63940353.460000023</v>
      </c>
    </row>
    <row r="39" spans="1:9" x14ac:dyDescent="0.25">
      <c r="A39" s="5" t="s">
        <v>41</v>
      </c>
      <c r="D39" s="21">
        <v>459225666.48000002</v>
      </c>
      <c r="E39" s="21">
        <v>56848142.479999997</v>
      </c>
      <c r="F39" s="21">
        <v>112408827.23</v>
      </c>
      <c r="G39" s="23">
        <f>SUM(D39:F39)</f>
        <v>628482636.19000006</v>
      </c>
    </row>
    <row r="40" spans="1:9" ht="15.75" thickBot="1" x14ac:dyDescent="0.3">
      <c r="A40" s="10" t="s">
        <v>48</v>
      </c>
      <c r="B40" s="10"/>
      <c r="C40" s="10"/>
      <c r="D40" s="24">
        <f>SUM(D38:D39)</f>
        <v>573973827.43000007</v>
      </c>
      <c r="E40" s="24">
        <f>SUM(E38:E39)</f>
        <v>40788902</v>
      </c>
      <c r="F40" s="24">
        <f>SUM(F38:F39)</f>
        <v>77660260.219999999</v>
      </c>
      <c r="G40" s="25">
        <f>SUM(D40:F40)</f>
        <v>692422989.6500001</v>
      </c>
    </row>
    <row r="41" spans="1:9" ht="15.75" thickTop="1" x14ac:dyDescent="0.25"/>
    <row r="43" spans="1:9" x14ac:dyDescent="0.25">
      <c r="A43" s="18" t="s">
        <v>15</v>
      </c>
    </row>
    <row r="44" spans="1:9" x14ac:dyDescent="0.25">
      <c r="A44" s="18"/>
    </row>
    <row r="47" spans="1:9" x14ac:dyDescent="0.25">
      <c r="A47" s="10" t="s">
        <v>49</v>
      </c>
      <c r="E47" s="10" t="s">
        <v>50</v>
      </c>
    </row>
    <row r="48" spans="1:9" x14ac:dyDescent="0.25">
      <c r="A48" s="5" t="s">
        <v>16</v>
      </c>
      <c r="E48" s="19" t="s">
        <v>17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4:G4"/>
  </mergeCells>
  <pageMargins left="0.25" right="0.25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H27" sqref="H27"/>
    </sheetView>
  </sheetViews>
  <sheetFormatPr defaultRowHeight="15" x14ac:dyDescent="0.25"/>
  <sheetData>
    <row r="1" spans="1:1" ht="23.45" customHeight="1" x14ac:dyDescent="0.35">
      <c r="A1" s="2" t="s">
        <v>18</v>
      </c>
    </row>
    <row r="3" spans="1:1" x14ac:dyDescent="0.25">
      <c r="A3" t="s">
        <v>19</v>
      </c>
    </row>
    <row r="5" spans="1:1" x14ac:dyDescent="0.25">
      <c r="A5" t="s">
        <v>20</v>
      </c>
    </row>
    <row r="6" spans="1:1" x14ac:dyDescent="0.25">
      <c r="A6" s="1" t="s">
        <v>21</v>
      </c>
    </row>
    <row r="9" spans="1:1" x14ac:dyDescent="0.25">
      <c r="A9" t="s">
        <v>22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9 - SCF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Jean Danjou</cp:lastModifiedBy>
  <cp:lastPrinted>2025-02-19T05:59:27Z</cp:lastPrinted>
  <dcterms:created xsi:type="dcterms:W3CDTF">2015-06-05T18:17:20Z</dcterms:created>
  <dcterms:modified xsi:type="dcterms:W3CDTF">2025-02-19T06:11:06Z</dcterms:modified>
  <cp:category/>
</cp:coreProperties>
</file>